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7665"/>
  </bookViews>
  <sheets>
    <sheet name="Sheet1" sheetId="1" r:id="rId1"/>
  </sheets>
  <calcPr calcId="145621"/>
  <fileRecoveryPr repairLoad="1"/>
</workbook>
</file>

<file path=xl/calcChain.xml><?xml version="1.0" encoding="utf-8"?>
<calcChain xmlns="http://schemas.openxmlformats.org/spreadsheetml/2006/main">
  <c r="K14" i="1" l="1"/>
  <c r="J7" i="1" l="1"/>
  <c r="J15" i="1" l="1"/>
  <c r="J14" i="1"/>
  <c r="L14" i="1" s="1"/>
  <c r="J13" i="1"/>
  <c r="J5" i="1"/>
  <c r="J6" i="1"/>
  <c r="L6" i="1" s="1"/>
  <c r="J8" i="1"/>
  <c r="J9" i="1"/>
  <c r="J10" i="1"/>
  <c r="J11" i="1"/>
  <c r="J4" i="1"/>
  <c r="L4" i="1" s="1"/>
  <c r="K7" i="1"/>
  <c r="G20" i="1"/>
  <c r="K15" i="1"/>
  <c r="K13" i="1"/>
  <c r="K12" i="1"/>
  <c r="K11" i="1"/>
  <c r="K10" i="1"/>
  <c r="K9" i="1"/>
  <c r="K8" i="1"/>
  <c r="K5" i="1"/>
  <c r="K4" i="1"/>
  <c r="K6" i="1"/>
  <c r="H20" i="1"/>
  <c r="I20" i="1"/>
  <c r="L16" i="1"/>
  <c r="L15" i="1"/>
  <c r="L5" i="1"/>
  <c r="L8" i="1"/>
  <c r="L11" i="1"/>
  <c r="J12" i="1"/>
  <c r="L12" i="1" s="1"/>
  <c r="K20" i="1" l="1"/>
  <c r="L13" i="1"/>
  <c r="L10" i="1"/>
  <c r="L7" i="1"/>
  <c r="L9" i="1"/>
  <c r="J20" i="1"/>
  <c r="L20" i="1" l="1"/>
</calcChain>
</file>

<file path=xl/sharedStrings.xml><?xml version="1.0" encoding="utf-8"?>
<sst xmlns="http://schemas.openxmlformats.org/spreadsheetml/2006/main" count="117" uniqueCount="59">
  <si>
    <t>ปี 59</t>
  </si>
  <si>
    <t>สาระที่  1 สิ่งมีชีวิตกับ  กระบวนการดำรงชีวิต</t>
  </si>
  <si>
    <t>เป้าหมาย</t>
  </si>
  <si>
    <t>ผลต่าง</t>
  </si>
  <si>
    <t>สูง-ต่ำ</t>
  </si>
  <si>
    <t>สาระที่ไม่ผ่านการประเมินตามลำดับ</t>
  </si>
  <si>
    <t xml:space="preserve"> สาระ / มาตรฐาน /ปีการศึกษา  58</t>
  </si>
  <si>
    <t xml:space="preserve"> สาระ / มาตรฐาน /ปีการศึกษา  59</t>
  </si>
  <si>
    <t>ปี 58</t>
  </si>
  <si>
    <t>มาตรฐาน</t>
  </si>
  <si>
    <t>ปี 60</t>
  </si>
  <si>
    <t>เฉลี่ย / เป้าหมายของโรงเรียน</t>
  </si>
  <si>
    <t>สาระการเรียนรู้</t>
  </si>
  <si>
    <t>เฉลี่ย</t>
  </si>
  <si>
    <t>3 ปี</t>
  </si>
  <si>
    <t>ผลการสอบย้อนหลัง 3  ปี</t>
  </si>
  <si>
    <t>หมายเหตุ  มาตรฐาน  ว  1.1  (จำนวนข้อสอบ,คะแนน)</t>
  </si>
  <si>
    <t>มาตรฐาน ว 1.1</t>
  </si>
  <si>
    <t>มาตรฐาน ว 2.1</t>
  </si>
  <si>
    <t>มาตรฐาน ว 2.2</t>
  </si>
  <si>
    <t>มาตรฐาน ว 3.1</t>
  </si>
  <si>
    <t>มาตรฐาน ว 3.2</t>
  </si>
  <si>
    <t>มาตรฐาน ว 4.1</t>
  </si>
  <si>
    <t>มาตรฐาน ว 6.1</t>
  </si>
  <si>
    <t>มาตรฐาน ว 7.1</t>
  </si>
  <si>
    <t>มาตรฐาน ว 1.2</t>
  </si>
  <si>
    <t>สาระที่ 2 ชีวิตกับสิ่งแวดล้อม</t>
  </si>
  <si>
    <t>สาระที่ 3 สารและสมบัติของสาร</t>
  </si>
  <si>
    <t>สาระที่ 4 แรงและการเคลื่อนที่</t>
  </si>
  <si>
    <t>สาระที่ 5 พลังงาน</t>
  </si>
  <si>
    <t>สาระที่ 6 กระบวนการเปลี่ยน
แปลงของโลก</t>
  </si>
  <si>
    <t>สาระที่ 7 ดาราศาสตร์และอวกาศ</t>
  </si>
  <si>
    <t>สาระที่ 8 ธรรมชาติของวิทยาศาสตร์
และเทคโนโลยี</t>
  </si>
  <si>
    <t>สิ่งมีชีวิตกับ  กระบวนการดำรงชีวิต</t>
  </si>
  <si>
    <t xml:space="preserve"> ชีวิตกับสิ่งแวดล้อม</t>
  </si>
  <si>
    <t>สารและสมบัติของสาร</t>
  </si>
  <si>
    <t>กระบวนการเปลี่ยน</t>
  </si>
  <si>
    <t>ดาราศาสตร์และอวกาศ</t>
  </si>
  <si>
    <t>มาตรฐาน  ว  1.1 เข้าใจหน่วยพื้นฐานของสิ่งมีชีวิต ความสัมพันธ์ของโครงสร้าง และหน้าที่ของระบบต่างๆ ของสิ่งมีชีวิตที่ทำงานสัมพันธ์กัน มีกระบวนการสืบเสาะหาความรู้  สื่อสารสิ่งที่เรียนรู้และนำความรู้ไปใช้ในการดำรงชีวิตของตนเองและดูแลสิ่งมีชีวิต</t>
  </si>
  <si>
    <t>มาตรฐาน  ว  1.2 เข้าใจหน่วยพื้นฐานของสิ่งมีชีวิต ความสัมพันธ์ของโครงสร้าง และหน้าที่ของระบบต่างๆ ของสิ่งมีชีวิตที่ทำงานสัมพันธ์กัน มีกระบวนการสืบเสาะหาความรู้  สื่อสารสิ่งที่เรียนรู้และนำความรู้ไปใช้ในการดำรงชีวิตของตนเองและดูแลสิ่งมีชีวิต</t>
  </si>
  <si>
    <t>มาตรฐาน  ว  1.2  เข้าใจหน่วยพื้นฐานของสิ่งมีชีวิต ความสัมพันธ์ของโครงสร้าง และหน้าที่ของระบบต่างๆ ของสิ่งมีชีวิตที่ทำงานสัมพันธ์กัน มีกระบวนการสืบเสาะหาความรู้  สื่อสารสิ่งที่เรียนรู้และนำความรู้ไปใช้ในการดำรงชีวิตของตนเองและดูแลสิ่งมีชีวิต</t>
  </si>
  <si>
    <t xml:space="preserve">มาตรฐาน  ว  1.1  ม.1/4 เข้าใจหน่วยพื้นฐานของสิ่งมีชีวิต ความสัมพันธ์ของโครงสร้าง และหน้าที่ของระบบต่างๆ ของสิ่งมีชีวิตที่ทำงานสัมพันธ์กัน มีกระบวนการสืบเสาะหาความรู้  สื่อสารสิ่งที่เรียนรู้และนำความรู้ไปใช้ในการดำรงชีวิตของตนเองและดูแลสิ่งมีชีวิต </t>
  </si>
  <si>
    <t>มาตรฐาน  ว  1.2  ม.3/3 เข้าใจหน่วยพื้นฐานของสิ่งมีชีวิต ความสัมพันธ์ของโครงสร้าง และหน้าที่ของระบบต่างๆ ของสิ่งมีชีวิตที่ทำงานสัมพันธ์กัน มีกระบวนการสืบเสาะหาความรู้  สื่อสารสิ่งที่เรียนรู้และนำความรู้ไปใช้ในการดำรงชีวิตของตนเองและดูแลสิ่งมีชีวิต</t>
  </si>
  <si>
    <t>มาตรฐาน ว 2.1 เข้าใจกระบวนการและความสำคัญของการถ่ายทอดลักษณะทางพันธุกรรม วิวัฒนาการของสิ่งมีชีวิต ความหลากหลายทางชีวภาพ การใช้เทคโนโลยีชีวภาพที่มีผลกระทบต่อมนุษย์และสิ่งแวดล้อม  มีกระบวนการสืบเสาะหาความรู้และจิตวิทยาศาสตร์ สื่อสาร สิ่งที่เรียนรู้ และนำความรู้ไปใช้ประโยชน์</t>
  </si>
  <si>
    <t>มาตรฐาน ว 2.2  เข้าใจกระบวนการและความสำคัญของการถ่ายทอดลักษณะทางพันธุกรรม วิวัฒนาการของสิ่งมีชีวิต ความหลากหลายทางชีวภาพ การใช้เทคโนโลยีชีวภาพที่มีผลกระทบต่อมนุษย์และสิ่งแวดล้อม  มีกระบวนการสืบเสาะหาความรู้และจิตวิทยาศาสตร์ สื่อสาร สิ่งที่เรียนรู้ และนำความรู้ไปใช้ประโยชน์</t>
  </si>
  <si>
    <t>มาตรฐาน ว 3.1  เข้าใจสมบัติของสาร  ความสัมพันธ์ระหว่างสมบัติของสารกับโครงสร้างและแรงยึดเหนี่ยวระหว่างอนุภาค  มีกระบวนการสืบเสาะ หาความรู้และจิตวิทยาศาสตร์สื่อสารสิ่งที่เรียนรู้ นำความรู้ไปใช้ประโยชน์</t>
  </si>
  <si>
    <t>มาตรฐาน ว 3.2  เข้าใจสมบัติของสาร  ความสัมพันธ์ระหว่างสมบัติของสารกับโครงสร้างและแรงยึดเหนี่ยวระหว่างอนุภาค  มีกระบวนการสืบเสาะ หาความรู้และจิตวิทยาศาสตร์สื่อสารสิ่งที่เรียนรู้ นำความรู้ไปใช้ประโยชน์</t>
  </si>
  <si>
    <t xml:space="preserve">มาตรฐาน ว 4.1  เข้าใจธรรมชาติของแรงแม่เหล็กไฟฟ้า แรงโน้มถ่วง และแรงนิวเคลียร์  มีกระบวนการสืบเสาะหาความรู้ สื่อสารสิ่งที่เรียนรู้และนำความรู้ไปใช้ประโยชน์อย่างถูกต้องและมีคุณธรรม   </t>
  </si>
  <si>
    <t xml:space="preserve">มาตรฐาน ว 4.2  เข้าใจธรรมชาติของแรงแม่เหล็กไฟฟ้า แรงโน้มถ่วง และแรงนิวเคลียร์  มีกระบวนการสืบเสาะหาความรู้ สื่อสารสิ่งที่เรียนรู้และนำความรู้ไปใช้ประโยชน์อย่างถูกต้องและมีคุณธรรม   </t>
  </si>
  <si>
    <t xml:space="preserve">มาตรฐาน ว 5.1  เข้าใจความสัมพันธ์ระหว่างพลังงานกับการดำรงชีวิต การเปลี่ยนรูปพลังงาน ปฏิสัมพันธ์ระหว่างสารและพลังงาน  ผลของการใช้พลังงานต่อชีวิตและสิ่งแวดล้อม   มีกระบวน การสืบเสาะหาความรู้  สื่อสารสิ่งที่เรียนรู้และ นำความรู้ไปใช้ประโยชน์ </t>
  </si>
  <si>
    <t>มาตรฐาน ว 7.1  เข้าใจวิวัฒนาการของระบบสุริยะ กาแล็กซีและเอกภพการปฏิสัมพันธ์ภายในระบบสุริยะและผลต่อสิ่งมีชีวิตบนโลก มีกระบวนการสืบเสาะ หาความรู้และจิตวิทยาศาสตร์  การสื่อสารสิ่งที่เรียนรู้และนำความรู้ไปใช้ประโยชน์</t>
  </si>
  <si>
    <t>มาตรฐาน ว 7.2  เข้าใจวิวัฒนาการของระบบสุริยะ กาแล็กซีและเอกภพการปฏิสัมพันธ์ภายในระบบสุริยะและผลต่อสิ่งมีชีวิตบนโลก มีกระบวนการสืบเสาะ หาความรู้และจิตวิทยาศาสตร์  การสื่อสารสิ่งที่เรียนรู้และนำความรู้ไปใช้ประโยชน์</t>
  </si>
  <si>
    <t>มาตรฐาน ว 8.1  ใช้กระบวนการทางวิทยาศาสตร์และจิตวิทยาศาสตร์ในการสืบเสาะหาความรู้ การแก้ปัญหา รู้ว่าปรากฏการณ์ทางธรรมชาติที่เกิดขึ้นส่วนใหญ่มีรูปแบบที่แน่นอน สามารถอธิบายและตรวจสอบได้ ภายใต้ข้อมูลและเครื่องมือที่มีอยู่ในช่วงเวลานั้นๆ เข้าใจว่า วิทยาศาสตร์  เทคโนโลยี สังคม และสิ่งแวดล้อม  มีความเกี่ยวข้องสัมพันธ์กัน</t>
  </si>
  <si>
    <t xml:space="preserve">มาตรฐาน ว 6.1  เข้าใจกระบวนการต่าง ๆ   ที่เกิดขึ้นบนผิวโลกและภายในโลก ความสัมพันธ์ของกระบวนการต่าง ๆ ที่มีผลต่อการเปลี่ยนแปลงภูมิอากาศ ภูมิประเทศ และสัณฐานของโลก มีกระบวนการสืบเสาะหาความรู้และจิตวิทยาศาสตร์ สื่อสารสิ่งที่เรียนรู้และนำความรู้ไปใช้ประโยชน์ </t>
  </si>
  <si>
    <t xml:space="preserve">แบบวิเคราะห์ผลการทดสอบ O-NET กลุ่มสาระ วิทยาศาสตร์  โรงเรียนกาญจนาภิเษกวิทยาลัย นครปฐม (พระตำหนักสวนกุหลาบมัธยม) มัธยมศึกษาปีที่ 3  </t>
  </si>
  <si>
    <t xml:space="preserve"> สาระ / มาตรฐาน /ปีการศึกษา  60</t>
  </si>
  <si>
    <t>ปี 61</t>
  </si>
  <si>
    <t>แรงและการเคลื่อนที่</t>
  </si>
  <si>
    <t>จากตารางวิเคราะห์ตัวชี้วัด กลุ่มสาระการเรียนรู้วิชาวิทยาศาสตร์ชั้นมัธยมศึกษาปีที่ 3  มีค่าเฉลี่ยนสามปี  47.97   ผ่านมาตรฐานการเรียนรู้สามปี 16 มาตรฐาน มาตรฐานการเรียนรู้ที่ไม่ผ่านรวมทั้งสามปี 18 มาตรฐาน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</si>
</sst>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8"/>
      <color theme="1"/>
      <name val="Angsana New"/>
      <family val="1"/>
    </font>
    <font>
      <sz val="18"/>
      <color rgb="FFFF0000"/>
      <name val="Angsana New"/>
      <family val="1"/>
    </font>
    <font>
      <sz val="18"/>
      <color rgb="FF00B050"/>
      <name val="Angsana New"/>
      <family val="1"/>
    </font>
    <font>
      <sz val="18"/>
      <name val="Angsana New"/>
      <family val="1"/>
    </font>
    <font>
      <sz val="18"/>
      <color theme="9"/>
      <name val="Angsana New"/>
      <family val="1"/>
    </font>
    <font>
      <sz val="18"/>
      <color rgb="FF009900"/>
      <name val="Angsana New"/>
      <family val="1"/>
    </font>
    <font>
      <b/>
      <sz val="28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4" zoomScale="66" zoomScaleNormal="66" workbookViewId="0">
      <selection activeCell="K15" sqref="K15"/>
    </sheetView>
  </sheetViews>
  <sheetFormatPr defaultRowHeight="26.25" x14ac:dyDescent="0.55000000000000004"/>
  <cols>
    <col min="1" max="1" width="23.875" style="2" customWidth="1"/>
    <col min="2" max="2" width="32.25" style="2" customWidth="1"/>
    <col min="3" max="3" width="24.25" style="2" customWidth="1"/>
    <col min="4" max="4" width="34.5" style="2" customWidth="1"/>
    <col min="5" max="5" width="25.75" style="2" customWidth="1"/>
    <col min="6" max="6" width="38.625" style="2" customWidth="1"/>
    <col min="7" max="8" width="9" style="2"/>
    <col min="9" max="9" width="11.625" style="2" customWidth="1"/>
    <col min="10" max="10" width="10.125" style="2" customWidth="1"/>
    <col min="11" max="11" width="9" style="2" customWidth="1"/>
    <col min="12" max="12" width="11.625" style="2" customWidth="1"/>
    <col min="13" max="16384" width="9" style="2"/>
  </cols>
  <sheetData>
    <row r="1" spans="1:12" ht="41.25" customHeight="1" x14ac:dyDescent="0.55000000000000004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55000000000000004">
      <c r="A2" s="47" t="s">
        <v>6</v>
      </c>
      <c r="B2" s="47"/>
      <c r="C2" s="47" t="s">
        <v>7</v>
      </c>
      <c r="D2" s="47"/>
      <c r="E2" s="47" t="s">
        <v>55</v>
      </c>
      <c r="F2" s="47"/>
      <c r="G2" s="47" t="s">
        <v>15</v>
      </c>
      <c r="H2" s="47"/>
      <c r="I2" s="47"/>
      <c r="J2" s="26" t="s">
        <v>13</v>
      </c>
      <c r="K2" s="27" t="s">
        <v>3</v>
      </c>
      <c r="L2" s="27" t="s">
        <v>2</v>
      </c>
    </row>
    <row r="3" spans="1:12" x14ac:dyDescent="0.55000000000000004">
      <c r="A3" s="14" t="s">
        <v>12</v>
      </c>
      <c r="B3" s="14" t="s">
        <v>9</v>
      </c>
      <c r="C3" s="14" t="s">
        <v>12</v>
      </c>
      <c r="D3" s="14" t="s">
        <v>9</v>
      </c>
      <c r="E3" s="14" t="s">
        <v>12</v>
      </c>
      <c r="F3" s="14" t="s">
        <v>9</v>
      </c>
      <c r="G3" s="4" t="s">
        <v>8</v>
      </c>
      <c r="H3" s="4" t="s">
        <v>0</v>
      </c>
      <c r="I3" s="4" t="s">
        <v>10</v>
      </c>
      <c r="J3" s="13" t="s">
        <v>14</v>
      </c>
      <c r="K3" s="13" t="s">
        <v>4</v>
      </c>
      <c r="L3" s="13" t="s">
        <v>56</v>
      </c>
    </row>
    <row r="4" spans="1:12" s="43" customFormat="1" ht="153" customHeight="1" x14ac:dyDescent="0.2">
      <c r="A4" s="41" t="s">
        <v>1</v>
      </c>
      <c r="B4" s="36" t="s">
        <v>38</v>
      </c>
      <c r="C4" s="41" t="s">
        <v>1</v>
      </c>
      <c r="D4" s="38" t="s">
        <v>38</v>
      </c>
      <c r="E4" s="42" t="s">
        <v>1</v>
      </c>
      <c r="F4" s="37" t="s">
        <v>41</v>
      </c>
      <c r="G4" s="30">
        <v>57.65</v>
      </c>
      <c r="H4" s="39">
        <v>59.05</v>
      </c>
      <c r="I4" s="31">
        <v>47.47</v>
      </c>
      <c r="J4" s="32">
        <f>SUM(G4:I4)/3</f>
        <v>54.723333333333329</v>
      </c>
      <c r="K4" s="33">
        <f>H4-I4</f>
        <v>11.579999999999998</v>
      </c>
      <c r="L4" s="32">
        <f>SUM(J4:K4)</f>
        <v>66.303333333333327</v>
      </c>
    </row>
    <row r="5" spans="1:12" s="43" customFormat="1" ht="210" x14ac:dyDescent="0.2">
      <c r="A5" s="44"/>
      <c r="B5" s="37" t="s">
        <v>39</v>
      </c>
      <c r="C5" s="44"/>
      <c r="D5" s="37" t="s">
        <v>40</v>
      </c>
      <c r="E5" s="41"/>
      <c r="F5" s="37" t="s">
        <v>42</v>
      </c>
      <c r="G5" s="31">
        <v>48.58</v>
      </c>
      <c r="H5" s="31">
        <v>39.61</v>
      </c>
      <c r="I5" s="31">
        <v>33.799999999999997</v>
      </c>
      <c r="J5" s="32">
        <f t="shared" ref="J5:J11" si="0">SUM(G5:I5)/3</f>
        <v>40.663333333333334</v>
      </c>
      <c r="K5" s="33">
        <f>G5-I5</f>
        <v>14.780000000000001</v>
      </c>
      <c r="L5" s="32">
        <f t="shared" ref="L5:L16" si="1">SUM(J5:K5)</f>
        <v>55.443333333333335</v>
      </c>
    </row>
    <row r="6" spans="1:12" s="43" customFormat="1" ht="236.25" x14ac:dyDescent="0.2">
      <c r="A6" s="44" t="s">
        <v>26</v>
      </c>
      <c r="B6" s="36" t="s">
        <v>43</v>
      </c>
      <c r="C6" s="44" t="s">
        <v>26</v>
      </c>
      <c r="D6" s="37" t="s">
        <v>43</v>
      </c>
      <c r="E6" s="44" t="s">
        <v>26</v>
      </c>
      <c r="F6" s="38" t="s">
        <v>43</v>
      </c>
      <c r="G6" s="30">
        <v>55.68</v>
      </c>
      <c r="H6" s="34">
        <v>44.9</v>
      </c>
      <c r="I6" s="39">
        <v>62.91</v>
      </c>
      <c r="J6" s="32">
        <f t="shared" si="0"/>
        <v>54.49666666666667</v>
      </c>
      <c r="K6" s="33">
        <f>I6-H6</f>
        <v>18.009999999999998</v>
      </c>
      <c r="L6" s="32">
        <f t="shared" si="1"/>
        <v>72.506666666666661</v>
      </c>
    </row>
    <row r="7" spans="1:12" s="43" customFormat="1" ht="236.25" x14ac:dyDescent="0.2">
      <c r="A7" s="44"/>
      <c r="B7" s="45"/>
      <c r="C7" s="44"/>
      <c r="D7" s="37" t="s">
        <v>44</v>
      </c>
      <c r="E7" s="41"/>
      <c r="F7" s="36" t="s">
        <v>44</v>
      </c>
      <c r="G7" s="33">
        <v>59.09</v>
      </c>
      <c r="H7" s="31">
        <v>52.46</v>
      </c>
      <c r="I7" s="30">
        <v>80.52</v>
      </c>
      <c r="J7" s="32">
        <f>SUM(G7:I7)/3</f>
        <v>64.023333333333326</v>
      </c>
      <c r="K7" s="32">
        <f>J7-H7</f>
        <v>11.563333333333325</v>
      </c>
      <c r="L7" s="32">
        <f t="shared" si="1"/>
        <v>75.586666666666645</v>
      </c>
    </row>
    <row r="8" spans="1:12" s="43" customFormat="1" ht="183.75" x14ac:dyDescent="0.2">
      <c r="A8" s="44" t="s">
        <v>27</v>
      </c>
      <c r="B8" s="36" t="s">
        <v>45</v>
      </c>
      <c r="C8" s="44" t="s">
        <v>27</v>
      </c>
      <c r="D8" s="38" t="s">
        <v>45</v>
      </c>
      <c r="E8" s="44" t="s">
        <v>27</v>
      </c>
      <c r="F8" s="37" t="s">
        <v>45</v>
      </c>
      <c r="G8" s="30">
        <v>55.11</v>
      </c>
      <c r="H8" s="39">
        <v>53.19</v>
      </c>
      <c r="I8" s="31">
        <v>48.24</v>
      </c>
      <c r="J8" s="32">
        <f t="shared" si="0"/>
        <v>52.18</v>
      </c>
      <c r="K8" s="33">
        <f>G8-I8</f>
        <v>6.8699999999999974</v>
      </c>
      <c r="L8" s="32">
        <f t="shared" si="1"/>
        <v>59.05</v>
      </c>
    </row>
    <row r="9" spans="1:12" s="43" customFormat="1" ht="183.75" x14ac:dyDescent="0.2">
      <c r="A9" s="44"/>
      <c r="B9" s="38" t="s">
        <v>46</v>
      </c>
      <c r="C9" s="44"/>
      <c r="D9" s="37" t="s">
        <v>46</v>
      </c>
      <c r="E9" s="41"/>
      <c r="F9" s="37" t="s">
        <v>46</v>
      </c>
      <c r="G9" s="40">
        <v>68.52</v>
      </c>
      <c r="H9" s="31">
        <v>33.92</v>
      </c>
      <c r="I9" s="31">
        <v>23.71</v>
      </c>
      <c r="J9" s="32">
        <f t="shared" si="0"/>
        <v>42.050000000000004</v>
      </c>
      <c r="K9" s="32">
        <f>G9-I9</f>
        <v>44.809999999999995</v>
      </c>
      <c r="L9" s="32">
        <f t="shared" si="1"/>
        <v>86.86</v>
      </c>
    </row>
    <row r="10" spans="1:12" s="43" customFormat="1" ht="157.5" x14ac:dyDescent="0.2">
      <c r="A10" s="44" t="s">
        <v>28</v>
      </c>
      <c r="B10" s="36" t="s">
        <v>47</v>
      </c>
      <c r="C10" s="44" t="s">
        <v>28</v>
      </c>
      <c r="D10" s="37" t="s">
        <v>47</v>
      </c>
      <c r="E10" s="44" t="s">
        <v>28</v>
      </c>
      <c r="F10" s="37" t="s">
        <v>47</v>
      </c>
      <c r="G10" s="30">
        <v>50.81</v>
      </c>
      <c r="H10" s="31">
        <v>40.46</v>
      </c>
      <c r="I10" s="30">
        <v>41.17</v>
      </c>
      <c r="J10" s="32">
        <f t="shared" si="0"/>
        <v>44.146666666666668</v>
      </c>
      <c r="K10" s="33">
        <f>G10-H10</f>
        <v>10.350000000000001</v>
      </c>
      <c r="L10" s="32">
        <f t="shared" si="1"/>
        <v>54.49666666666667</v>
      </c>
    </row>
    <row r="11" spans="1:12" s="43" customFormat="1" ht="157.5" x14ac:dyDescent="0.2">
      <c r="A11" s="44"/>
      <c r="B11" s="36" t="s">
        <v>48</v>
      </c>
      <c r="C11" s="44"/>
      <c r="D11" s="38" t="s">
        <v>48</v>
      </c>
      <c r="E11" s="41"/>
      <c r="F11" s="37" t="s">
        <v>48</v>
      </c>
      <c r="G11" s="30">
        <v>55.42</v>
      </c>
      <c r="H11" s="31">
        <v>42.49</v>
      </c>
      <c r="I11" s="31">
        <v>41.55</v>
      </c>
      <c r="J11" s="32">
        <f t="shared" si="0"/>
        <v>46.486666666666657</v>
      </c>
      <c r="K11" s="33">
        <f>G11-I11</f>
        <v>13.870000000000005</v>
      </c>
      <c r="L11" s="32">
        <f t="shared" si="1"/>
        <v>60.356666666666662</v>
      </c>
    </row>
    <row r="12" spans="1:12" s="43" customFormat="1" ht="210" x14ac:dyDescent="0.2">
      <c r="A12" s="44" t="s">
        <v>29</v>
      </c>
      <c r="B12" s="38" t="s">
        <v>49</v>
      </c>
      <c r="C12" s="44" t="s">
        <v>29</v>
      </c>
      <c r="D12" s="37" t="s">
        <v>49</v>
      </c>
      <c r="E12" s="44" t="s">
        <v>29</v>
      </c>
      <c r="F12" s="37" t="s">
        <v>49</v>
      </c>
      <c r="G12" s="39">
        <v>53.12</v>
      </c>
      <c r="H12" s="31">
        <v>43.96</v>
      </c>
      <c r="I12" s="31">
        <v>45.58</v>
      </c>
      <c r="J12" s="32">
        <f>SUM(G12:I12)/3</f>
        <v>47.553333333333335</v>
      </c>
      <c r="K12" s="32">
        <f>G12-H12</f>
        <v>9.1599999999999966</v>
      </c>
      <c r="L12" s="32">
        <f t="shared" si="1"/>
        <v>56.713333333333331</v>
      </c>
    </row>
    <row r="13" spans="1:12" s="43" customFormat="1" ht="236.25" x14ac:dyDescent="0.2">
      <c r="A13" s="41" t="s">
        <v>30</v>
      </c>
      <c r="B13" s="36" t="s">
        <v>53</v>
      </c>
      <c r="C13" s="44"/>
      <c r="D13" s="37"/>
      <c r="E13" s="41" t="s">
        <v>30</v>
      </c>
      <c r="F13" s="37" t="s">
        <v>53</v>
      </c>
      <c r="G13" s="35"/>
      <c r="H13" s="33">
        <v>32.630000000000003</v>
      </c>
      <c r="I13" s="31">
        <v>43.06</v>
      </c>
      <c r="J13" s="32">
        <f>SUM(G13:I13)/2</f>
        <v>37.844999999999999</v>
      </c>
      <c r="K13" s="32">
        <f>I13-H13</f>
        <v>10.43</v>
      </c>
      <c r="L13" s="32">
        <f t="shared" si="1"/>
        <v>48.274999999999999</v>
      </c>
    </row>
    <row r="14" spans="1:12" s="43" customFormat="1" ht="183.75" x14ac:dyDescent="0.2">
      <c r="A14" s="44" t="s">
        <v>31</v>
      </c>
      <c r="B14" s="37" t="s">
        <v>50</v>
      </c>
      <c r="C14" s="44" t="s">
        <v>31</v>
      </c>
      <c r="D14" s="37" t="s">
        <v>50</v>
      </c>
      <c r="E14" s="44" t="s">
        <v>31</v>
      </c>
      <c r="F14" s="37" t="s">
        <v>50</v>
      </c>
      <c r="G14" s="31">
        <v>40.729999999999997</v>
      </c>
      <c r="H14" s="31">
        <v>28.76</v>
      </c>
      <c r="I14" s="31">
        <v>39.08</v>
      </c>
      <c r="J14" s="32">
        <f>SUM(G14:I14)/3</f>
        <v>36.19</v>
      </c>
      <c r="K14" s="33">
        <f>G14-H14</f>
        <v>11.969999999999995</v>
      </c>
      <c r="L14" s="32">
        <f t="shared" si="1"/>
        <v>48.16</v>
      </c>
    </row>
    <row r="15" spans="1:12" s="43" customFormat="1" ht="183.75" x14ac:dyDescent="0.2">
      <c r="A15" s="44"/>
      <c r="B15" s="38" t="s">
        <v>51</v>
      </c>
      <c r="C15" s="44"/>
      <c r="D15" s="38" t="s">
        <v>51</v>
      </c>
      <c r="E15" s="41"/>
      <c r="F15" s="36" t="s">
        <v>51</v>
      </c>
      <c r="G15" s="31">
        <v>41.93</v>
      </c>
      <c r="H15" s="39">
        <v>56.34</v>
      </c>
      <c r="I15" s="40">
        <v>50</v>
      </c>
      <c r="J15" s="32">
        <f>SUM(G15:I15)/3</f>
        <v>49.423333333333339</v>
      </c>
      <c r="K15" s="33">
        <f>H15-G15</f>
        <v>14.410000000000004</v>
      </c>
      <c r="L15" s="32">
        <f t="shared" si="1"/>
        <v>63.833333333333343</v>
      </c>
    </row>
    <row r="16" spans="1:12" s="43" customFormat="1" ht="262.5" x14ac:dyDescent="0.2">
      <c r="A16" s="41" t="s">
        <v>32</v>
      </c>
      <c r="B16" s="36" t="s">
        <v>52</v>
      </c>
      <c r="C16" s="44"/>
      <c r="D16" s="45"/>
      <c r="E16" s="41"/>
      <c r="F16" s="45"/>
      <c r="G16" s="30"/>
      <c r="H16" s="33"/>
      <c r="I16" s="33"/>
      <c r="J16" s="32"/>
      <c r="K16" s="32"/>
      <c r="L16" s="32">
        <f t="shared" si="1"/>
        <v>0</v>
      </c>
    </row>
    <row r="17" spans="1:12" x14ac:dyDescent="0.55000000000000004">
      <c r="A17" s="8"/>
      <c r="B17" s="7"/>
      <c r="C17" s="8"/>
      <c r="D17" s="7"/>
      <c r="E17" s="6"/>
      <c r="F17" s="7"/>
      <c r="G17" s="11"/>
      <c r="H17" s="11"/>
      <c r="I17" s="11"/>
      <c r="J17" s="11"/>
      <c r="K17" s="11"/>
      <c r="L17" s="11"/>
    </row>
    <row r="18" spans="1:12" x14ac:dyDescent="0.55000000000000004">
      <c r="A18" s="8"/>
      <c r="B18" s="7"/>
      <c r="C18" s="8"/>
      <c r="D18" s="7"/>
      <c r="E18" s="6"/>
      <c r="F18" s="7"/>
      <c r="G18" s="11"/>
      <c r="H18" s="11"/>
      <c r="I18" s="11"/>
      <c r="J18" s="11"/>
      <c r="K18" s="11"/>
      <c r="L18" s="11"/>
    </row>
    <row r="19" spans="1:12" x14ac:dyDescent="0.55000000000000004">
      <c r="A19" s="10"/>
      <c r="B19" s="17"/>
      <c r="C19" s="16"/>
      <c r="D19" s="17"/>
      <c r="E19" s="12"/>
      <c r="F19" s="12"/>
      <c r="G19" s="11"/>
      <c r="H19" s="11"/>
      <c r="I19" s="11"/>
      <c r="J19" s="11"/>
      <c r="K19" s="11"/>
      <c r="L19" s="11"/>
    </row>
    <row r="20" spans="1:12" x14ac:dyDescent="0.55000000000000004">
      <c r="A20" s="21" t="s">
        <v>16</v>
      </c>
      <c r="B20" s="24"/>
      <c r="C20" s="23"/>
      <c r="D20" s="24"/>
      <c r="E20" s="25"/>
      <c r="F20" s="25" t="s">
        <v>11</v>
      </c>
      <c r="G20" s="28">
        <f>AVERAGE(G4:G16)</f>
        <v>53.330909090909088</v>
      </c>
      <c r="H20" s="28">
        <f>AVERAGE(H4:H15)</f>
        <v>43.980833333333329</v>
      </c>
      <c r="I20" s="28">
        <f>AVERAGE(I4:I15)</f>
        <v>46.424166666666657</v>
      </c>
      <c r="J20" s="28">
        <f>AVERAGE(G20:I20)</f>
        <v>47.911969696969692</v>
      </c>
      <c r="K20" s="28">
        <f>G20-H20</f>
        <v>9.3500757575757589</v>
      </c>
      <c r="L20" s="28">
        <f>AVERAGE(L4:L16)</f>
        <v>57.506538461538462</v>
      </c>
    </row>
    <row r="21" spans="1:12" x14ac:dyDescent="0.55000000000000004">
      <c r="A21" s="18"/>
      <c r="B21" s="19"/>
      <c r="C21" s="18"/>
      <c r="D21" s="19"/>
      <c r="E21" s="20"/>
      <c r="F21" s="20"/>
      <c r="G21" s="15"/>
      <c r="H21" s="15"/>
      <c r="I21" s="15"/>
      <c r="J21" s="15"/>
      <c r="K21" s="15"/>
      <c r="L21" s="15"/>
    </row>
    <row r="22" spans="1:12" x14ac:dyDescent="0.55000000000000004">
      <c r="A22" s="48" t="s">
        <v>5</v>
      </c>
      <c r="B22" s="48"/>
      <c r="C22" s="48"/>
      <c r="D22" s="48"/>
      <c r="E22" s="48"/>
      <c r="F22" s="20"/>
      <c r="L22" s="5"/>
    </row>
    <row r="23" spans="1:12" ht="30" customHeight="1" x14ac:dyDescent="0.55000000000000004">
      <c r="A23" s="47" t="s">
        <v>6</v>
      </c>
      <c r="B23" s="47"/>
      <c r="C23" s="47" t="s">
        <v>7</v>
      </c>
      <c r="D23" s="47"/>
      <c r="E23" s="47" t="s">
        <v>55</v>
      </c>
      <c r="F23" s="47"/>
    </row>
    <row r="24" spans="1:12" x14ac:dyDescent="0.55000000000000004">
      <c r="A24" s="14" t="s">
        <v>12</v>
      </c>
      <c r="B24" s="14" t="s">
        <v>9</v>
      </c>
      <c r="C24" s="14" t="s">
        <v>12</v>
      </c>
      <c r="D24" s="14" t="s">
        <v>9</v>
      </c>
      <c r="E24" s="14" t="s">
        <v>12</v>
      </c>
      <c r="F24" s="14" t="s">
        <v>9</v>
      </c>
      <c r="G24" s="22"/>
      <c r="H24" s="22"/>
      <c r="I24" s="22"/>
      <c r="J24" s="22"/>
      <c r="L24" s="1"/>
    </row>
    <row r="25" spans="1:12" x14ac:dyDescent="0.55000000000000004">
      <c r="A25" s="3" t="s">
        <v>33</v>
      </c>
      <c r="B25" s="7" t="s">
        <v>25</v>
      </c>
      <c r="C25" s="3" t="s">
        <v>33</v>
      </c>
      <c r="D25" s="7" t="s">
        <v>25</v>
      </c>
      <c r="E25" s="3" t="s">
        <v>33</v>
      </c>
      <c r="F25" s="7" t="s">
        <v>17</v>
      </c>
      <c r="G25" s="22"/>
      <c r="H25" s="22"/>
      <c r="I25" s="22"/>
      <c r="J25" s="22"/>
    </row>
    <row r="26" spans="1:12" x14ac:dyDescent="0.55000000000000004">
      <c r="A26" s="3" t="s">
        <v>37</v>
      </c>
      <c r="B26" s="7" t="s">
        <v>24</v>
      </c>
      <c r="C26" s="3" t="s">
        <v>34</v>
      </c>
      <c r="D26" s="7" t="s">
        <v>18</v>
      </c>
      <c r="E26" s="3" t="s">
        <v>33</v>
      </c>
      <c r="F26" s="7" t="s">
        <v>25</v>
      </c>
      <c r="G26" s="22"/>
      <c r="H26" s="22"/>
      <c r="I26" s="22"/>
      <c r="J26" s="22"/>
    </row>
    <row r="27" spans="1:12" ht="23.25" customHeight="1" x14ac:dyDescent="0.55000000000000004">
      <c r="A27" s="3"/>
      <c r="B27" s="7"/>
      <c r="C27" s="3" t="s">
        <v>34</v>
      </c>
      <c r="D27" s="7" t="s">
        <v>19</v>
      </c>
      <c r="E27" s="3" t="s">
        <v>35</v>
      </c>
      <c r="F27" s="7" t="s">
        <v>20</v>
      </c>
    </row>
    <row r="28" spans="1:12" x14ac:dyDescent="0.55000000000000004">
      <c r="A28" s="9"/>
      <c r="B28" s="9"/>
      <c r="C28" s="3" t="s">
        <v>35</v>
      </c>
      <c r="D28" s="7" t="s">
        <v>21</v>
      </c>
      <c r="E28" s="3" t="s">
        <v>35</v>
      </c>
      <c r="F28" s="7" t="s">
        <v>21</v>
      </c>
    </row>
    <row r="29" spans="1:12" x14ac:dyDescent="0.55000000000000004">
      <c r="A29" s="9"/>
      <c r="B29" s="9"/>
      <c r="C29" s="3" t="s">
        <v>57</v>
      </c>
      <c r="D29" s="7" t="s">
        <v>22</v>
      </c>
      <c r="E29" s="3" t="s">
        <v>36</v>
      </c>
      <c r="F29" s="7" t="s">
        <v>23</v>
      </c>
    </row>
    <row r="30" spans="1:12" x14ac:dyDescent="0.55000000000000004">
      <c r="A30" s="9"/>
      <c r="B30" s="9"/>
      <c r="C30" s="3" t="s">
        <v>37</v>
      </c>
      <c r="D30" s="7" t="s">
        <v>24</v>
      </c>
      <c r="E30" s="3" t="s">
        <v>37</v>
      </c>
      <c r="F30" s="7" t="s">
        <v>24</v>
      </c>
    </row>
    <row r="31" spans="1:12" x14ac:dyDescent="0.55000000000000004">
      <c r="A31" s="3"/>
      <c r="B31" s="3"/>
      <c r="C31" s="3"/>
      <c r="D31" s="7"/>
      <c r="E31" s="3"/>
      <c r="F31" s="7"/>
    </row>
    <row r="32" spans="1:12" x14ac:dyDescent="0.55000000000000004">
      <c r="A32" s="3"/>
      <c r="B32" s="3"/>
      <c r="C32" s="3"/>
      <c r="D32" s="7"/>
      <c r="E32" s="3"/>
      <c r="F32" s="29"/>
    </row>
    <row r="33" spans="1:6" x14ac:dyDescent="0.55000000000000004">
      <c r="A33" s="3"/>
      <c r="B33" s="3"/>
      <c r="C33" s="3"/>
      <c r="D33" s="7"/>
      <c r="E33" s="3"/>
      <c r="F33" s="3"/>
    </row>
    <row r="35" spans="1:6" x14ac:dyDescent="0.55000000000000004">
      <c r="A35" s="2" t="s">
        <v>58</v>
      </c>
    </row>
  </sheetData>
  <mergeCells count="9">
    <mergeCell ref="A1:L1"/>
    <mergeCell ref="A23:B23"/>
    <mergeCell ref="C23:D23"/>
    <mergeCell ref="E23:F23"/>
    <mergeCell ref="G2:I2"/>
    <mergeCell ref="A22:E22"/>
    <mergeCell ref="A2:B2"/>
    <mergeCell ref="C2:D2"/>
    <mergeCell ref="E2:F2"/>
  </mergeCells>
  <printOptions horizontalCentered="1"/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Windows User</cp:lastModifiedBy>
  <cp:lastPrinted>2018-12-08T13:02:28Z</cp:lastPrinted>
  <dcterms:created xsi:type="dcterms:W3CDTF">2016-09-24T02:54:01Z</dcterms:created>
  <dcterms:modified xsi:type="dcterms:W3CDTF">2018-12-09T06:53:06Z</dcterms:modified>
</cp:coreProperties>
</file>